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松本美紀\Documents\work\"/>
    </mc:Choice>
  </mc:AlternateContent>
  <xr:revisionPtr revIDLastSave="0" documentId="13_ncr:1_{CB8179A3-65ED-4506-8E13-2020B59D9FCF}" xr6:coauthVersionLast="47" xr6:coauthVersionMax="47" xr10:uidLastSave="{00000000-0000-0000-0000-000000000000}"/>
  <bookViews>
    <workbookView xWindow="28680" yWindow="-120" windowWidth="38640" windowHeight="21240" xr2:uid="{3BEFE8CB-306B-458E-BCF8-72CADDEC21E8}"/>
  </bookViews>
  <sheets>
    <sheet name="支出項目の入力" sheetId="1" r:id="rId1"/>
    <sheet name="収入の入力" sheetId="3" r:id="rId2"/>
    <sheet name="収支表" sheetId="4" r:id="rId3"/>
    <sheet name="設定シート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4" l="1"/>
  <c r="C5" i="4"/>
  <c r="D5" i="4"/>
  <c r="E5" i="4"/>
  <c r="F5" i="4"/>
  <c r="G5" i="4"/>
  <c r="H5" i="4"/>
  <c r="I5" i="4"/>
  <c r="J5" i="4"/>
  <c r="K5" i="4"/>
  <c r="L5" i="4"/>
  <c r="M5" i="4"/>
  <c r="B5" i="4"/>
  <c r="C4" i="4"/>
  <c r="D4" i="4"/>
  <c r="E4" i="4"/>
  <c r="F4" i="4"/>
  <c r="G4" i="4"/>
  <c r="H4" i="4"/>
  <c r="I4" i="4"/>
  <c r="J4" i="4"/>
  <c r="K4" i="4"/>
  <c r="L4" i="4"/>
  <c r="M4" i="4"/>
  <c r="B4" i="4"/>
  <c r="M6" i="4" l="1"/>
  <c r="L6" i="4"/>
  <c r="N4" i="4"/>
  <c r="K6" i="4"/>
  <c r="J6" i="4"/>
  <c r="I6" i="4"/>
  <c r="H6" i="4"/>
  <c r="G6" i="4"/>
  <c r="E6" i="4"/>
  <c r="D6" i="4"/>
  <c r="F6" i="4"/>
  <c r="C6" i="4"/>
  <c r="N5" i="4"/>
  <c r="B6" i="4"/>
  <c r="N6" i="4" l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</calcChain>
</file>

<file path=xl/sharedStrings.xml><?xml version="1.0" encoding="utf-8"?>
<sst xmlns="http://schemas.openxmlformats.org/spreadsheetml/2006/main" count="106" uniqueCount="56">
  <si>
    <t>１．支出項目の入力</t>
    <rPh sb="2" eb="4">
      <t>シシュツ</t>
    </rPh>
    <rPh sb="4" eb="6">
      <t>コウモク</t>
    </rPh>
    <rPh sb="7" eb="9">
      <t>ニュウリョク</t>
    </rPh>
    <phoneticPr fontId="2"/>
  </si>
  <si>
    <t>支出区分</t>
    <rPh sb="0" eb="2">
      <t>シシュツ</t>
    </rPh>
    <rPh sb="2" eb="4">
      <t>クブン</t>
    </rPh>
    <phoneticPr fontId="2"/>
  </si>
  <si>
    <t>支出項目</t>
    <rPh sb="0" eb="2">
      <t>シシュツ</t>
    </rPh>
    <rPh sb="2" eb="4">
      <t>コウモク</t>
    </rPh>
    <phoneticPr fontId="2"/>
  </si>
  <si>
    <t>決済手段</t>
    <rPh sb="0" eb="2">
      <t>ケッサイ</t>
    </rPh>
    <rPh sb="2" eb="4">
      <t>シュダン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</si>
  <si>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</si>
  <si>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</si>
  <si>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</si>
  <si>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</si>
  <si>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</si>
  <si>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</si>
  <si>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</si>
  <si>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</si>
  <si>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</si>
  <si>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</si>
  <si>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</si>
  <si>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</si>
  <si>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現金</t>
    <rPh sb="0" eb="2">
      <t>ゲンキン</t>
    </rPh>
    <phoneticPr fontId="2"/>
  </si>
  <si>
    <t>収入区分</t>
    <rPh sb="0" eb="2">
      <t>シュウニュウ</t>
    </rPh>
    <rPh sb="2" eb="4">
      <t>クブン</t>
    </rPh>
    <phoneticPr fontId="2"/>
  </si>
  <si>
    <t>クレジットカードB</t>
  </si>
  <si>
    <t>クレジットカードB</t>
    <phoneticPr fontId="2"/>
  </si>
  <si>
    <t>クレジットカードA</t>
  </si>
  <si>
    <t>クレジットカードA</t>
    <phoneticPr fontId="2"/>
  </si>
  <si>
    <t>クレジットカードC</t>
    <phoneticPr fontId="2"/>
  </si>
  <si>
    <t>口座B</t>
    <rPh sb="0" eb="2">
      <t>コウザ</t>
    </rPh>
    <phoneticPr fontId="2"/>
  </si>
  <si>
    <t>口座C</t>
    <rPh sb="0" eb="2">
      <t>コウザ</t>
    </rPh>
    <phoneticPr fontId="2"/>
  </si>
  <si>
    <t>口座A</t>
    <rPh sb="0" eb="2">
      <t>コウザ</t>
    </rPh>
    <phoneticPr fontId="2"/>
  </si>
  <si>
    <t>基本生活費</t>
    <rPh sb="0" eb="2">
      <t>キホン</t>
    </rPh>
    <rPh sb="2" eb="5">
      <t>セイカツヒ</t>
    </rPh>
    <phoneticPr fontId="2"/>
  </si>
  <si>
    <t>住居費</t>
    <rPh sb="0" eb="3">
      <t>ジュウキョヒ</t>
    </rPh>
    <phoneticPr fontId="2"/>
  </si>
  <si>
    <t>教育費</t>
    <rPh sb="0" eb="3">
      <t>キョウイクヒ</t>
    </rPh>
    <phoneticPr fontId="2"/>
  </si>
  <si>
    <t>保険</t>
    <rPh sb="0" eb="2">
      <t>ホケン</t>
    </rPh>
    <phoneticPr fontId="2"/>
  </si>
  <si>
    <t>車関連</t>
    <rPh sb="0" eb="1">
      <t>クルマ</t>
    </rPh>
    <rPh sb="1" eb="3">
      <t>カンレン</t>
    </rPh>
    <phoneticPr fontId="2"/>
  </si>
  <si>
    <t>給与</t>
    <rPh sb="0" eb="2">
      <t>キュウヨ</t>
    </rPh>
    <phoneticPr fontId="2"/>
  </si>
  <si>
    <t>ボーナス</t>
  </si>
  <si>
    <t>ボーナス</t>
    <phoneticPr fontId="2"/>
  </si>
  <si>
    <t>児童手当</t>
    <rPh sb="0" eb="2">
      <t>ジドウ</t>
    </rPh>
    <rPh sb="2" eb="4">
      <t>テアテ</t>
    </rPh>
    <phoneticPr fontId="2"/>
  </si>
  <si>
    <t>他</t>
    <rPh sb="0" eb="1">
      <t>ホカ</t>
    </rPh>
    <phoneticPr fontId="2"/>
  </si>
  <si>
    <t>合計</t>
    <rPh sb="0" eb="2">
      <t>ゴウケイ</t>
    </rPh>
    <phoneticPr fontId="2"/>
  </si>
  <si>
    <t>２．収入の入力</t>
    <rPh sb="2" eb="4">
      <t>シュウニュウ</t>
    </rPh>
    <rPh sb="5" eb="7">
      <t>ニュウリョク</t>
    </rPh>
    <phoneticPr fontId="2"/>
  </si>
  <si>
    <t>入金先</t>
    <rPh sb="0" eb="2">
      <t>ニュウキン</t>
    </rPh>
    <rPh sb="2" eb="3">
      <t>サキ</t>
    </rPh>
    <phoneticPr fontId="2"/>
  </si>
  <si>
    <t>その他</t>
    <rPh sb="2" eb="3">
      <t>タ</t>
    </rPh>
    <phoneticPr fontId="2"/>
  </si>
  <si>
    <t>３．収支表</t>
    <rPh sb="2" eb="4">
      <t>シュウシ</t>
    </rPh>
    <rPh sb="4" eb="5">
      <t>ヒョウ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</si>
  <si>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</si>
  <si>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</si>
  <si>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収支</t>
    <rPh sb="0" eb="2">
      <t>シュウシ</t>
    </rPh>
    <phoneticPr fontId="2"/>
  </si>
  <si>
    <t>累計</t>
    <rPh sb="0" eb="2">
      <t>ルイケイ</t>
    </rPh>
    <phoneticPr fontId="2"/>
  </si>
  <si>
    <t>食費・日用品</t>
    <rPh sb="0" eb="2">
      <t>ショクヒ</t>
    </rPh>
    <rPh sb="3" eb="6">
      <t>ニチヨウヒン</t>
    </rPh>
    <phoneticPr fontId="2"/>
  </si>
  <si>
    <t>小遣い</t>
    <rPh sb="0" eb="2">
      <t>コヅカ</t>
    </rPh>
    <phoneticPr fontId="2"/>
  </si>
  <si>
    <t>医療・健康</t>
    <rPh sb="0" eb="2">
      <t>イリョウ</t>
    </rPh>
    <rPh sb="3" eb="5">
      <t>ケンコウ</t>
    </rPh>
    <phoneticPr fontId="2"/>
  </si>
  <si>
    <t>家賃</t>
    <rPh sb="0" eb="2">
      <t>ヤチン</t>
    </rPh>
    <phoneticPr fontId="2"/>
  </si>
  <si>
    <t>月極駐車場</t>
    <rPh sb="0" eb="5">
      <t>ツキギメチュウシャジョウ</t>
    </rPh>
    <phoneticPr fontId="2"/>
  </si>
  <si>
    <t>車税金</t>
    <rPh sb="0" eb="1">
      <t>クルマ</t>
    </rPh>
    <rPh sb="1" eb="3">
      <t>ゼイキン</t>
    </rPh>
    <phoneticPr fontId="2"/>
  </si>
  <si>
    <t>光熱費</t>
    <rPh sb="0" eb="3">
      <t>コウネツヒ</t>
    </rPh>
    <phoneticPr fontId="2"/>
  </si>
  <si>
    <t>ガソリン代</t>
    <rPh sb="4" eb="5">
      <t>ダイ</t>
    </rPh>
    <phoneticPr fontId="2"/>
  </si>
  <si>
    <t>医療保険</t>
    <rPh sb="0" eb="2">
      <t>イリョウ</t>
    </rPh>
    <rPh sb="2" eb="4">
      <t>ホケン</t>
    </rPh>
    <phoneticPr fontId="2"/>
  </si>
  <si>
    <t>通信費</t>
    <rPh sb="0" eb="3">
      <t>ツウシンヒ</t>
    </rPh>
    <phoneticPr fontId="2"/>
  </si>
  <si>
    <t>衣服費</t>
    <rPh sb="0" eb="2">
      <t>イフク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</si>
</sst>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38" fontId="0" fillId="0" borderId="0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F060-811D-4CAF-95CA-ABD431E8F5B7}">
  <dimension ref="A1:O14"/>
  <sheetViews>
    <sheetView tabSelected="1" workbookViewId="0">
      <pane ySplit="3" topLeftCell="A4" activePane="bottomLeft" state="frozen"/>
      <selection pane="bottomLeft" activeCell="F21" sqref="F21"/>
    </sheetView>
  </sheetViews>
  <sheetFormatPr defaultRowHeight="18.75" x14ac:dyDescent="0.4"/>
  <cols>
    <col min="1" max="3" width="13" style="1" customWidth="1"/>
    <col min="4" max="15" width="13" style="6" customWidth="1"/>
  </cols>
  <sheetData>
    <row r="1" spans="1:15" s="2" customFormat="1" x14ac:dyDescent="0.4">
      <c r="A1" s="2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x14ac:dyDescent="0.4">
      <c r="A2" s="3"/>
      <c r="B2" s="3"/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4">
      <c r="A3" s="9" t="s">
        <v>1</v>
      </c>
      <c r="B3" s="9" t="s">
        <v>2</v>
      </c>
      <c r="C3" s="9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</row>
    <row r="4" spans="1:15" x14ac:dyDescent="0.4">
      <c r="A4" s="1" t="s">
        <v>26</v>
      </c>
      <c r="B4" s="1" t="s">
        <v>45</v>
      </c>
      <c r="C4" s="1" t="s">
        <v>16</v>
      </c>
      <c r="D4" s="6">
        <v>50000</v>
      </c>
      <c r="E4" s="6">
        <v>50000</v>
      </c>
      <c r="F4" s="6">
        <v>50000</v>
      </c>
      <c r="G4" s="6">
        <v>50000</v>
      </c>
      <c r="H4" s="6">
        <v>50000</v>
      </c>
      <c r="I4" s="6">
        <v>50000</v>
      </c>
      <c r="J4" s="6">
        <v>50000</v>
      </c>
      <c r="K4" s="6">
        <v>50000</v>
      </c>
      <c r="L4" s="6">
        <v>50000</v>
      </c>
      <c r="M4" s="6">
        <v>50000</v>
      </c>
      <c r="N4" s="6">
        <v>50000</v>
      </c>
      <c r="O4" s="6">
        <v>50000</v>
      </c>
    </row>
    <row r="5" spans="1:15" x14ac:dyDescent="0.4">
      <c r="A5" s="1" t="s">
        <v>26</v>
      </c>
      <c r="B5" s="1" t="s">
        <v>51</v>
      </c>
      <c r="C5" s="1" t="s">
        <v>25</v>
      </c>
      <c r="D5" s="6">
        <v>15000</v>
      </c>
      <c r="E5" s="6">
        <v>15000</v>
      </c>
      <c r="F5" s="6">
        <v>15000</v>
      </c>
      <c r="G5" s="6">
        <v>15000</v>
      </c>
      <c r="H5" s="6">
        <v>15000</v>
      </c>
      <c r="I5" s="6">
        <v>15000</v>
      </c>
      <c r="J5" s="6">
        <v>15000</v>
      </c>
      <c r="K5" s="6">
        <v>15000</v>
      </c>
      <c r="L5" s="6">
        <v>15000</v>
      </c>
      <c r="M5" s="6">
        <v>15000</v>
      </c>
      <c r="N5" s="6">
        <v>15000</v>
      </c>
      <c r="O5" s="6">
        <v>15000</v>
      </c>
    </row>
    <row r="6" spans="1:15" x14ac:dyDescent="0.4">
      <c r="A6" s="1" t="s">
        <v>26</v>
      </c>
      <c r="B6" s="1" t="s">
        <v>47</v>
      </c>
      <c r="C6" s="1" t="s">
        <v>16</v>
      </c>
      <c r="D6" s="6">
        <v>5000</v>
      </c>
      <c r="E6" s="6">
        <v>5000</v>
      </c>
      <c r="F6" s="6">
        <v>5000</v>
      </c>
      <c r="G6" s="6">
        <v>5000</v>
      </c>
      <c r="H6" s="6">
        <v>5000</v>
      </c>
      <c r="I6" s="6">
        <v>5000</v>
      </c>
      <c r="J6" s="6">
        <v>5000</v>
      </c>
      <c r="K6" s="6">
        <v>5000</v>
      </c>
      <c r="L6" s="6">
        <v>5000</v>
      </c>
      <c r="M6" s="6">
        <v>5000</v>
      </c>
      <c r="N6" s="6">
        <v>5000</v>
      </c>
      <c r="O6" s="6">
        <v>5000</v>
      </c>
    </row>
    <row r="7" spans="1:15" x14ac:dyDescent="0.4">
      <c r="A7" s="1" t="s">
        <v>27</v>
      </c>
      <c r="B7" s="1" t="s">
        <v>48</v>
      </c>
      <c r="C7" s="1" t="s">
        <v>23</v>
      </c>
      <c r="D7" s="6">
        <v>70000</v>
      </c>
      <c r="E7" s="6">
        <v>70000</v>
      </c>
      <c r="F7" s="6">
        <v>70000</v>
      </c>
      <c r="G7" s="6">
        <v>70000</v>
      </c>
      <c r="H7" s="6">
        <v>70000</v>
      </c>
      <c r="I7" s="6">
        <v>70000</v>
      </c>
      <c r="J7" s="6">
        <v>70000</v>
      </c>
      <c r="K7" s="6">
        <v>70000</v>
      </c>
      <c r="L7" s="6">
        <v>70000</v>
      </c>
      <c r="M7" s="6">
        <v>70000</v>
      </c>
      <c r="N7" s="6">
        <v>70000</v>
      </c>
      <c r="O7" s="6">
        <v>70000</v>
      </c>
    </row>
    <row r="8" spans="1:15" x14ac:dyDescent="0.4">
      <c r="A8" s="1" t="s">
        <v>30</v>
      </c>
      <c r="B8" s="1" t="s">
        <v>49</v>
      </c>
      <c r="C8" s="1" t="s">
        <v>24</v>
      </c>
      <c r="D8" s="6">
        <v>5000</v>
      </c>
      <c r="E8" s="6">
        <v>5000</v>
      </c>
      <c r="F8" s="6">
        <v>5000</v>
      </c>
      <c r="G8" s="6">
        <v>5000</v>
      </c>
      <c r="H8" s="6">
        <v>5000</v>
      </c>
      <c r="I8" s="6">
        <v>5000</v>
      </c>
      <c r="J8" s="6">
        <v>5000</v>
      </c>
      <c r="K8" s="6">
        <v>5000</v>
      </c>
      <c r="L8" s="6">
        <v>5000</v>
      </c>
      <c r="M8" s="6">
        <v>5000</v>
      </c>
      <c r="N8" s="6">
        <v>5000</v>
      </c>
      <c r="O8" s="6">
        <v>5000</v>
      </c>
    </row>
    <row r="9" spans="1:15" x14ac:dyDescent="0.4">
      <c r="A9" s="1" t="s">
        <v>26</v>
      </c>
      <c r="B9" s="1" t="s">
        <v>46</v>
      </c>
      <c r="C9" s="1" t="s">
        <v>16</v>
      </c>
      <c r="D9" s="6">
        <v>10000</v>
      </c>
      <c r="E9" s="6">
        <v>10000</v>
      </c>
      <c r="F9" s="6">
        <v>10000</v>
      </c>
      <c r="G9" s="6">
        <v>10000</v>
      </c>
      <c r="H9" s="6">
        <v>10000</v>
      </c>
      <c r="I9" s="6">
        <v>10000</v>
      </c>
      <c r="J9" s="6">
        <v>10000</v>
      </c>
      <c r="K9" s="6">
        <v>10000</v>
      </c>
      <c r="L9" s="6">
        <v>10000</v>
      </c>
      <c r="M9" s="6">
        <v>10000</v>
      </c>
      <c r="N9" s="6">
        <v>10000</v>
      </c>
      <c r="O9" s="6">
        <v>10000</v>
      </c>
    </row>
    <row r="10" spans="1:15" x14ac:dyDescent="0.4">
      <c r="A10" s="1" t="s">
        <v>39</v>
      </c>
      <c r="B10" s="1" t="s">
        <v>50</v>
      </c>
      <c r="C10" s="1" t="s">
        <v>23</v>
      </c>
      <c r="H10" s="6">
        <v>35000</v>
      </c>
    </row>
    <row r="11" spans="1:15" x14ac:dyDescent="0.4">
      <c r="A11" s="1" t="s">
        <v>30</v>
      </c>
      <c r="B11" s="1" t="s">
        <v>52</v>
      </c>
      <c r="C11" s="1" t="s">
        <v>20</v>
      </c>
      <c r="D11" s="6">
        <v>5000</v>
      </c>
      <c r="F11" s="6">
        <v>5000</v>
      </c>
      <c r="H11" s="6">
        <v>5000</v>
      </c>
      <c r="J11" s="6">
        <v>5000</v>
      </c>
      <c r="L11" s="6">
        <v>5000</v>
      </c>
      <c r="N11" s="6">
        <v>5000</v>
      </c>
    </row>
    <row r="12" spans="1:15" x14ac:dyDescent="0.4">
      <c r="A12" s="1" t="s">
        <v>29</v>
      </c>
      <c r="B12" s="1" t="s">
        <v>53</v>
      </c>
      <c r="C12" s="1" t="s">
        <v>25</v>
      </c>
      <c r="D12" s="6">
        <v>4000</v>
      </c>
      <c r="E12" s="6">
        <v>4000</v>
      </c>
      <c r="F12" s="6">
        <v>4000</v>
      </c>
      <c r="G12" s="6">
        <v>4000</v>
      </c>
      <c r="H12" s="6">
        <v>4000</v>
      </c>
      <c r="I12" s="6">
        <v>4000</v>
      </c>
      <c r="J12" s="6">
        <v>4000</v>
      </c>
      <c r="K12" s="6">
        <v>4000</v>
      </c>
      <c r="L12" s="6">
        <v>4000</v>
      </c>
      <c r="M12" s="6">
        <v>4000</v>
      </c>
      <c r="N12" s="6">
        <v>4000</v>
      </c>
      <c r="O12" s="6">
        <v>4000</v>
      </c>
    </row>
    <row r="13" spans="1:15" x14ac:dyDescent="0.4">
      <c r="A13" s="1" t="s">
        <v>26</v>
      </c>
      <c r="B13" s="1" t="s">
        <v>54</v>
      </c>
      <c r="C13" s="1" t="s">
        <v>20</v>
      </c>
      <c r="D13" s="6">
        <v>7000</v>
      </c>
      <c r="E13" s="6">
        <v>7000</v>
      </c>
      <c r="F13" s="6">
        <v>7000</v>
      </c>
      <c r="G13" s="6">
        <v>7000</v>
      </c>
      <c r="H13" s="6">
        <v>7000</v>
      </c>
      <c r="I13" s="6">
        <v>7000</v>
      </c>
      <c r="J13" s="6">
        <v>7000</v>
      </c>
      <c r="K13" s="6">
        <v>7000</v>
      </c>
      <c r="L13" s="6">
        <v>7000</v>
      </c>
      <c r="M13" s="6">
        <v>7000</v>
      </c>
      <c r="N13" s="6">
        <v>7000</v>
      </c>
      <c r="O13" s="6">
        <v>7000</v>
      </c>
    </row>
    <row r="14" spans="1:15" x14ac:dyDescent="0.4">
      <c r="A14" s="1" t="s">
        <v>26</v>
      </c>
      <c r="B14" s="1" t="s">
        <v>55</v>
      </c>
      <c r="C14" s="1" t="s">
        <v>18</v>
      </c>
      <c r="E14" s="6">
        <v>5000</v>
      </c>
      <c r="G14" s="6">
        <v>5000</v>
      </c>
      <c r="I14" s="6">
        <v>5000</v>
      </c>
      <c r="K14" s="6">
        <v>5000</v>
      </c>
      <c r="M14" s="6">
        <v>5000</v>
      </c>
      <c r="O14" s="6">
        <v>5000</v>
      </c>
    </row>
  </sheetData>
  <phoneticPr fontId="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F8FD13-F4F4-449D-A642-E3E75358C741}">
          <x14:formula1>
            <xm:f>設定シート!$B$2:$B$1000</xm:f>
          </x14:formula1>
          <xm:sqref>A4:A1048576</xm:sqref>
        </x14:dataValidation>
        <x14:dataValidation type="list" allowBlank="1" showInputMessage="1" showErrorMessage="1" xr:uid="{FC015473-6A53-4885-B308-5DBF52B17E05}">
          <x14:formula1>
            <xm:f>設定シート!$A$2:$A$1000</xm:f>
          </x14:formula1>
          <xm:sqref>C4:C1048576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EABAF-E4DB-4590-A341-215C9477B23B}">
  <dimension ref="A1:N6"/>
  <sheetViews>
    <sheetView workbookViewId="0">
      <pane ySplit="3" topLeftCell="A4" activePane="bottomLeft" state="frozen"/>
      <selection pane="bottomLeft" activeCell="A3" sqref="A3:N3"/>
    </sheetView>
  </sheetViews>
  <sheetFormatPr defaultRowHeight="18.75" x14ac:dyDescent="0.4"/>
  <cols>
    <col min="1" max="2" width="13" style="1" customWidth="1"/>
    <col min="3" max="14" width="13" style="6" customWidth="1"/>
  </cols>
  <sheetData>
    <row r="1" spans="1:14" s="2" customFormat="1" x14ac:dyDescent="0.4">
      <c r="A1" s="2" t="s">
        <v>37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" customFormat="1" x14ac:dyDescent="0.4">
      <c r="A2" s="3"/>
      <c r="B2" s="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A3" s="9" t="s">
        <v>17</v>
      </c>
      <c r="B3" s="9" t="s">
        <v>38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pans="1:14" x14ac:dyDescent="0.4">
      <c r="A4" s="1" t="s">
        <v>31</v>
      </c>
      <c r="B4" s="1" t="s">
        <v>25</v>
      </c>
      <c r="C4" s="6">
        <v>200000</v>
      </c>
      <c r="D4" s="6">
        <v>200000</v>
      </c>
      <c r="E4" s="6">
        <v>200000</v>
      </c>
      <c r="F4" s="6">
        <v>200000</v>
      </c>
      <c r="G4" s="6">
        <v>200000</v>
      </c>
      <c r="H4" s="6">
        <v>200000</v>
      </c>
      <c r="I4" s="6">
        <v>200000</v>
      </c>
      <c r="J4" s="6">
        <v>200000</v>
      </c>
      <c r="K4" s="6">
        <v>200000</v>
      </c>
      <c r="L4" s="6">
        <v>200000</v>
      </c>
      <c r="M4" s="6">
        <v>200000</v>
      </c>
      <c r="N4" s="6">
        <v>200000</v>
      </c>
    </row>
    <row r="5" spans="1:14" x14ac:dyDescent="0.4">
      <c r="A5" s="1" t="s">
        <v>32</v>
      </c>
      <c r="B5" s="1" t="s">
        <v>25</v>
      </c>
      <c r="I5" s="6">
        <v>300000</v>
      </c>
    </row>
    <row r="6" spans="1:14" x14ac:dyDescent="0.4">
      <c r="N6" s="6">
        <v>300000</v>
      </c>
    </row>
  </sheetData>
  <phoneticPr fontId="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7BE37F-B603-45BE-BB4F-4BD6E82B7D31}">
          <x14:formula1>
            <xm:f>設定シート!$A$2:$A$1000</xm:f>
          </x14:formula1>
          <xm:sqref>B4:B1048576</xm:sqref>
        </x14:dataValidation>
        <x14:dataValidation type="list" showInputMessage="1" showErrorMessage="1" xr:uid="{A4CB700B-E443-4505-9746-4F6B2E305F49}">
          <x14:formula1>
            <xm:f>設定シート!$C$2:$C$1000</xm:f>
          </x14:formula1>
          <xm:sqref>A1:A1048576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9DF75-4C2B-47A1-B62B-6177CD576BE3}">
  <dimension ref="A1:N7"/>
  <sheetViews>
    <sheetView workbookViewId="0">
      <selection activeCell="N8" sqref="N8"/>
    </sheetView>
  </sheetViews>
  <sheetFormatPr defaultRowHeight="18.75" x14ac:dyDescent="0.4"/>
  <cols>
    <col min="2" max="14" width="13" style="7" customWidth="1"/>
  </cols>
  <sheetData>
    <row r="1" spans="1:14" x14ac:dyDescent="0.4">
      <c r="A1" t="s">
        <v>40</v>
      </c>
    </row>
    <row r="3" spans="1:14" x14ac:dyDescent="0.4">
      <c r="A3" s="9"/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1" t="s">
        <v>36</v>
      </c>
    </row>
    <row r="4" spans="1:14" x14ac:dyDescent="0.4">
      <c r="A4" s="8" t="s">
        <v>41</v>
      </c>
      <c r="B4" s="7">
        <f>SUM(収入の入力!C4:C100)</f>
        <v>200000</v>
      </c>
      <c r="C4" s="7">
        <f>SUM(収入の入力!D4:D100)</f>
        <v>200000</v>
      </c>
      <c r="D4" s="7">
        <f>SUM(収入の入力!E4:E100)</f>
        <v>200000</v>
      </c>
      <c r="E4" s="7">
        <f>SUM(収入の入力!F4:F100)</f>
        <v>200000</v>
      </c>
      <c r="F4" s="7">
        <f>SUM(収入の入力!G4:G100)</f>
        <v>200000</v>
      </c>
      <c r="G4" s="7">
        <f>SUM(収入の入力!H4:H100)</f>
        <v>200000</v>
      </c>
      <c r="H4" s="7">
        <f>SUM(収入の入力!I4:I100)</f>
        <v>500000</v>
      </c>
      <c r="I4" s="7">
        <f>SUM(収入の入力!J4:J100)</f>
        <v>200000</v>
      </c>
      <c r="J4" s="7">
        <f>SUM(収入の入力!K4:K100)</f>
        <v>200000</v>
      </c>
      <c r="K4" s="7">
        <f>SUM(収入の入力!L4:L100)</f>
        <v>200000</v>
      </c>
      <c r="L4" s="7">
        <f>SUM(収入の入力!M4:M100)</f>
        <v>200000</v>
      </c>
      <c r="M4" s="7">
        <f>SUM(収入の入力!N4:N100)</f>
        <v>500000</v>
      </c>
      <c r="N4" s="7">
        <f>SUM(B4:M4)</f>
        <v>3000000</v>
      </c>
    </row>
    <row r="5" spans="1:14" x14ac:dyDescent="0.4">
      <c r="A5" s="8" t="s">
        <v>42</v>
      </c>
      <c r="B5" s="7">
        <f>SUM(支出項目の入力!D4:D100)</f>
        <v>171000</v>
      </c>
      <c r="C5" s="7">
        <f>SUM(支出項目の入力!E4:E100)</f>
        <v>171000</v>
      </c>
      <c r="D5" s="7">
        <f>SUM(支出項目の入力!F4:F100)</f>
        <v>171000</v>
      </c>
      <c r="E5" s="7">
        <f>SUM(支出項目の入力!G4:G100)</f>
        <v>171000</v>
      </c>
      <c r="F5" s="7">
        <f>SUM(支出項目の入力!H4:H100)</f>
        <v>206000</v>
      </c>
      <c r="G5" s="7">
        <f>SUM(支出項目の入力!I4:I100)</f>
        <v>171000</v>
      </c>
      <c r="H5" s="7">
        <f>SUM(支出項目の入力!J4:J100)</f>
        <v>171000</v>
      </c>
      <c r="I5" s="7">
        <f>SUM(支出項目の入力!K4:K100)</f>
        <v>171000</v>
      </c>
      <c r="J5" s="7">
        <f>SUM(支出項目の入力!L4:L100)</f>
        <v>171000</v>
      </c>
      <c r="K5" s="7">
        <f>SUM(支出項目の入力!M4:M100)</f>
        <v>171000</v>
      </c>
      <c r="L5" s="7">
        <f>SUM(支出項目の入力!N4:N100)</f>
        <v>171000</v>
      </c>
      <c r="M5" s="7">
        <f>SUM(支出項目の入力!O4:O100)</f>
        <v>171000</v>
      </c>
      <c r="N5" s="7">
        <f t="shared" ref="N5:N7" si="0">SUM(B5:M5)</f>
        <v>2087000</v>
      </c>
    </row>
    <row r="6" spans="1:14" x14ac:dyDescent="0.4">
      <c r="A6" s="8" t="s">
        <v>43</v>
      </c>
      <c r="B6" s="7">
        <f>B4-B5</f>
        <v>29000</v>
      </c>
      <c r="C6" s="7">
        <f t="shared" ref="C6:M6" si="1">C4-C5</f>
        <v>29000</v>
      </c>
      <c r="D6" s="7">
        <f t="shared" si="1"/>
        <v>29000</v>
      </c>
      <c r="E6" s="7">
        <f t="shared" si="1"/>
        <v>29000</v>
      </c>
      <c r="F6" s="7">
        <f t="shared" si="1"/>
        <v>-6000</v>
      </c>
      <c r="G6" s="7">
        <f t="shared" si="1"/>
        <v>29000</v>
      </c>
      <c r="H6" s="7">
        <f t="shared" si="1"/>
        <v>329000</v>
      </c>
      <c r="I6" s="7">
        <f t="shared" si="1"/>
        <v>29000</v>
      </c>
      <c r="J6" s="7">
        <f t="shared" si="1"/>
        <v>29000</v>
      </c>
      <c r="K6" s="7">
        <f t="shared" si="1"/>
        <v>29000</v>
      </c>
      <c r="L6" s="7">
        <f t="shared" si="1"/>
        <v>29000</v>
      </c>
      <c r="M6" s="7">
        <f t="shared" si="1"/>
        <v>329000</v>
      </c>
      <c r="N6" s="7">
        <f t="shared" si="0"/>
        <v>913000</v>
      </c>
    </row>
    <row r="7" spans="1:14" x14ac:dyDescent="0.4">
      <c r="A7" s="8" t="s">
        <v>44</v>
      </c>
      <c r="B7" s="7">
        <f>B6</f>
        <v>29000</v>
      </c>
      <c r="C7" s="7">
        <f>B7+C6</f>
        <v>58000</v>
      </c>
      <c r="D7" s="7">
        <f t="shared" ref="D7:M7" si="2">C7+D6</f>
        <v>87000</v>
      </c>
      <c r="E7" s="7">
        <f t="shared" si="2"/>
        <v>116000</v>
      </c>
      <c r="F7" s="7">
        <f t="shared" si="2"/>
        <v>110000</v>
      </c>
      <c r="G7" s="7">
        <f t="shared" si="2"/>
        <v>139000</v>
      </c>
      <c r="H7" s="7">
        <f t="shared" si="2"/>
        <v>468000</v>
      </c>
      <c r="I7" s="7">
        <f t="shared" si="2"/>
        <v>497000</v>
      </c>
      <c r="J7" s="7">
        <f t="shared" si="2"/>
        <v>526000</v>
      </c>
      <c r="K7" s="7">
        <f t="shared" si="2"/>
        <v>555000</v>
      </c>
      <c r="L7" s="7">
        <f t="shared" si="2"/>
        <v>584000</v>
      </c>
      <c r="M7" s="7">
        <f t="shared" si="2"/>
        <v>913000</v>
      </c>
      <c r="N7" s="7">
        <f>M7</f>
        <v>913000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F517-E5E8-4CC6-96CC-3268E9AA98C3}">
  <dimension ref="A1:C8"/>
  <sheetViews>
    <sheetView workbookViewId="0">
      <pane ySplit="1" topLeftCell="A2" activePane="bottomLeft" state="frozen"/>
      <selection pane="bottomLeft" activeCell="B10" sqref="B10"/>
    </sheetView>
  </sheetViews>
  <sheetFormatPr defaultRowHeight="18.75" x14ac:dyDescent="0.4"/>
  <cols>
    <col min="1" max="1" width="25.25" customWidth="1"/>
    <col min="2" max="2" width="16.875" customWidth="1"/>
    <col min="3" max="3" width="18.875" customWidth="1"/>
  </cols>
  <sheetData>
    <row r="1" spans="1:3" x14ac:dyDescent="0.4">
      <c r="A1" s="8" t="s">
        <v>3</v>
      </c>
      <c r="B1" s="8" t="s">
        <v>1</v>
      </c>
      <c r="C1" s="8" t="s">
        <v>17</v>
      </c>
    </row>
    <row r="2" spans="1:3" x14ac:dyDescent="0.4">
      <c r="A2" t="s">
        <v>16</v>
      </c>
      <c r="B2" t="s">
        <v>26</v>
      </c>
      <c r="C2" t="s">
        <v>31</v>
      </c>
    </row>
    <row r="3" spans="1:3" x14ac:dyDescent="0.4">
      <c r="A3" t="s">
        <v>21</v>
      </c>
      <c r="B3" t="s">
        <v>27</v>
      </c>
      <c r="C3" t="s">
        <v>33</v>
      </c>
    </row>
    <row r="4" spans="1:3" x14ac:dyDescent="0.4">
      <c r="A4" t="s">
        <v>19</v>
      </c>
      <c r="B4" t="s">
        <v>28</v>
      </c>
      <c r="C4" t="s">
        <v>34</v>
      </c>
    </row>
    <row r="5" spans="1:3" x14ac:dyDescent="0.4">
      <c r="A5" t="s">
        <v>22</v>
      </c>
      <c r="B5" t="s">
        <v>29</v>
      </c>
      <c r="C5" t="s">
        <v>35</v>
      </c>
    </row>
    <row r="6" spans="1:3" x14ac:dyDescent="0.4">
      <c r="A6" t="s">
        <v>25</v>
      </c>
      <c r="B6" t="s">
        <v>30</v>
      </c>
    </row>
    <row r="7" spans="1:3" x14ac:dyDescent="0.4">
      <c r="A7" t="s">
        <v>23</v>
      </c>
      <c r="B7" t="s">
        <v>39</v>
      </c>
    </row>
    <row r="8" spans="1:3" x14ac:dyDescent="0.4">
      <c r="A8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支出項目の入力</vt:lpstr>
      <vt:lpstr>収入の入力</vt:lpstr>
      <vt:lpstr>収支表</vt:lpstr>
      <vt:lpstr>設定シート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美紀</dc:creator>
  <cp:lastModifiedBy>松本 美紀</cp:lastModifiedBy>
  <dcterms:created xsi:type="dcterms:W3CDTF">2025-04-24T01:02:47Z</dcterms:created>
  <dcterms:modified xsi:type="dcterms:W3CDTF">2025-04-24T01:42:52Z</dcterms:modified>
</cp:coreProperties>
</file>